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ИНАНСИЈСКИ ПЛАНОВИ-ИЗВЕШТАЈИ\2026\"/>
    </mc:Choice>
  </mc:AlternateContent>
  <xr:revisionPtr revIDLastSave="0" documentId="13_ncr:1_{077FE4BF-F8B1-425B-924F-C0029C0CC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1" l="1"/>
  <c r="C12" i="1"/>
  <c r="C63" i="1"/>
  <c r="F63" i="1" s="1"/>
  <c r="F60" i="1"/>
  <c r="F40" i="1"/>
  <c r="C73" i="1"/>
  <c r="C103" i="1"/>
  <c r="C99" i="1"/>
  <c r="F99" i="1" s="1"/>
  <c r="C95" i="1"/>
  <c r="C93" i="1"/>
  <c r="F93" i="1" s="1"/>
  <c r="C90" i="1"/>
  <c r="F90" i="1" s="1"/>
  <c r="C87" i="1"/>
  <c r="F87" i="1" s="1"/>
  <c r="C83" i="1"/>
  <c r="F83" i="1" s="1"/>
  <c r="C81" i="1"/>
  <c r="F81" i="1" s="1"/>
  <c r="C77" i="1"/>
  <c r="F77" i="1" s="1"/>
  <c r="C75" i="1"/>
  <c r="F75" i="1" s="1"/>
  <c r="C71" i="1"/>
  <c r="F71" i="1" s="1"/>
  <c r="C69" i="1"/>
  <c r="F69" i="1" s="1"/>
  <c r="C67" i="1"/>
  <c r="F67" i="1" s="1"/>
  <c r="C59" i="1"/>
  <c r="F59" i="1" s="1"/>
  <c r="C57" i="1"/>
  <c r="C53" i="1"/>
  <c r="F53" i="1" s="1"/>
  <c r="C50" i="1"/>
  <c r="C46" i="1"/>
  <c r="F46" i="1" s="1"/>
  <c r="C42" i="1"/>
  <c r="F42" i="1" s="1"/>
  <c r="C38" i="1"/>
  <c r="F38" i="1" s="1"/>
  <c r="C32" i="1"/>
  <c r="F32" i="1" s="1"/>
  <c r="C27" i="1"/>
  <c r="F27" i="1" s="1"/>
  <c r="F31" i="1"/>
  <c r="D73" i="1"/>
  <c r="F73" i="1" s="1"/>
  <c r="F72" i="1"/>
  <c r="E95" i="1"/>
  <c r="F92" i="1"/>
  <c r="F10" i="1"/>
  <c r="E57" i="1"/>
  <c r="E50" i="1"/>
  <c r="E34" i="1"/>
  <c r="C112" i="1"/>
  <c r="F112" i="1" s="1"/>
  <c r="C110" i="1"/>
  <c r="F110" i="1" s="1"/>
  <c r="C108" i="1"/>
  <c r="C105" i="1"/>
  <c r="F105" i="1" s="1"/>
  <c r="C34" i="1"/>
  <c r="C29" i="1"/>
  <c r="F29" i="1" s="1"/>
  <c r="F111" i="1"/>
  <c r="F109" i="1"/>
  <c r="F107" i="1"/>
  <c r="F106" i="1"/>
  <c r="F104" i="1"/>
  <c r="F102" i="1"/>
  <c r="F101" i="1"/>
  <c r="F100" i="1"/>
  <c r="F98" i="1"/>
  <c r="F97" i="1"/>
  <c r="F96" i="1"/>
  <c r="F94" i="1"/>
  <c r="F91" i="1"/>
  <c r="F89" i="1"/>
  <c r="F88" i="1"/>
  <c r="F86" i="1"/>
  <c r="F85" i="1"/>
  <c r="F84" i="1"/>
  <c r="F82" i="1"/>
  <c r="F80" i="1"/>
  <c r="F79" i="1"/>
  <c r="F78" i="1"/>
  <c r="F76" i="1"/>
  <c r="F74" i="1"/>
  <c r="F70" i="1"/>
  <c r="F68" i="1"/>
  <c r="F66" i="1"/>
  <c r="F65" i="1"/>
  <c r="F64" i="1"/>
  <c r="F62" i="1"/>
  <c r="F61" i="1"/>
  <c r="F58" i="1"/>
  <c r="F56" i="1"/>
  <c r="F55" i="1"/>
  <c r="F54" i="1"/>
  <c r="F52" i="1"/>
  <c r="F51" i="1"/>
  <c r="F49" i="1"/>
  <c r="F48" i="1"/>
  <c r="F47" i="1"/>
  <c r="F45" i="1"/>
  <c r="F44" i="1"/>
  <c r="F43" i="1"/>
  <c r="F41" i="1"/>
  <c r="F39" i="1"/>
  <c r="F37" i="1"/>
  <c r="F36" i="1"/>
  <c r="F35" i="1"/>
  <c r="F33" i="1"/>
  <c r="F30" i="1"/>
  <c r="F28" i="1"/>
  <c r="F26" i="1"/>
  <c r="F25" i="1"/>
  <c r="F24" i="1"/>
  <c r="F23" i="1"/>
  <c r="F22" i="1"/>
  <c r="E113" i="1" l="1"/>
  <c r="D113" i="1"/>
  <c r="F103" i="1"/>
  <c r="F95" i="1"/>
  <c r="F34" i="1"/>
  <c r="F50" i="1"/>
  <c r="F57" i="1"/>
  <c r="F108" i="1"/>
  <c r="F11" i="1"/>
  <c r="E12" i="1"/>
  <c r="F113" i="1" l="1"/>
  <c r="D12" i="1"/>
  <c r="F12" i="1" s="1"/>
</calcChain>
</file>

<file path=xl/sharedStrings.xml><?xml version="1.0" encoding="utf-8"?>
<sst xmlns="http://schemas.openxmlformats.org/spreadsheetml/2006/main" count="125" uniqueCount="113">
  <si>
    <t>КОНТО</t>
  </si>
  <si>
    <t>ОПИС</t>
  </si>
  <si>
    <t>УКУПНО</t>
  </si>
  <si>
    <t>накнаде за превоз на посао и са посла</t>
  </si>
  <si>
    <t>јубиларне награде</t>
  </si>
  <si>
    <t>услуге за електричну енергију</t>
  </si>
  <si>
    <t>централно грејање</t>
  </si>
  <si>
    <t>услуге водовода и канализације</t>
  </si>
  <si>
    <t>приходи из буџета</t>
  </si>
  <si>
    <t>социј. давања прил. одлас. у пензију</t>
  </si>
  <si>
    <t>помоћ усл. смрти запосл. или чл. пор.</t>
  </si>
  <si>
    <t>трошкови платног промета</t>
  </si>
  <si>
    <t>телефон (интернет)</t>
  </si>
  <si>
    <t>услуге мобилног телефона</t>
  </si>
  <si>
    <t>остале ПТТ услуге</t>
  </si>
  <si>
    <t>осигурање опреме</t>
  </si>
  <si>
    <t>осигурање запослених</t>
  </si>
  <si>
    <t>радио телевизијска претплата</t>
  </si>
  <si>
    <t>остали трошкови</t>
  </si>
  <si>
    <t>котизација за семинар</t>
  </si>
  <si>
    <t>издаци за стручне испите</t>
  </si>
  <si>
    <t>остале услуге штампања</t>
  </si>
  <si>
    <t>објављ. тендера и инфор. огласа</t>
  </si>
  <si>
    <t>текуће поправке и одрж. oпреме</t>
  </si>
  <si>
    <t>канцеларијски материјал</t>
  </si>
  <si>
    <t>расходи за радну униформу</t>
  </si>
  <si>
    <t>цвеће и зеленило</t>
  </si>
  <si>
    <t xml:space="preserve">стручна лит. за редовне потр. запосл. </t>
  </si>
  <si>
    <t xml:space="preserve">стручна лит. за образ. запослених </t>
  </si>
  <si>
    <t>бензин</t>
  </si>
  <si>
    <t>хемијска средства за чишћење</t>
  </si>
  <si>
    <t>остали материјал за одржавање</t>
  </si>
  <si>
    <t xml:space="preserve">намирнице за припремање хране </t>
  </si>
  <si>
    <t>потрошни материјал</t>
  </si>
  <si>
    <t>алат и инвентар</t>
  </si>
  <si>
    <t>остали порези</t>
  </si>
  <si>
    <t>републичке таксе</t>
  </si>
  <si>
    <t>судске таксе</t>
  </si>
  <si>
    <t xml:space="preserve">                         УКУПНО</t>
  </si>
  <si>
    <t>ИЗВОР  01</t>
  </si>
  <si>
    <t>ИЗВОР  16</t>
  </si>
  <si>
    <t>одвоз отпада</t>
  </si>
  <si>
    <t xml:space="preserve">остале опште услуге </t>
  </si>
  <si>
    <t>БУЏЕТ ОПШТ.</t>
  </si>
  <si>
    <t>трошкови смештаја на служ. путу</t>
  </si>
  <si>
    <t xml:space="preserve">столарски радови </t>
  </si>
  <si>
    <t>отпремнине и помоћи</t>
  </si>
  <si>
    <t>накнаде трошкова за запослене</t>
  </si>
  <si>
    <t>трош. пл.промета и банк.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</si>
  <si>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</si>
  <si>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</si>
  <si>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</si>
  <si>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</si>
  <si>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услуге информисања</t>
  </si>
  <si>
    <t>репрезентација</t>
  </si>
  <si>
    <t>медицинске услуге</t>
  </si>
  <si>
    <t>остале специјализоване услуге</t>
  </si>
  <si>
    <t>административни материјал</t>
  </si>
  <si>
    <t>материјали за саобраћај</t>
  </si>
  <si>
    <t xml:space="preserve">мат. за образовање, култ. и спорт </t>
  </si>
  <si>
    <t>материјали за посебне намене</t>
  </si>
  <si>
    <t>обавезне таксе</t>
  </si>
  <si>
    <t>компјутерске услуге</t>
  </si>
  <si>
    <t xml:space="preserve">          Биљана Богићевић</t>
  </si>
  <si>
    <t xml:space="preserve">                послова</t>
  </si>
  <si>
    <t xml:space="preserve">  ____________________________________</t>
  </si>
  <si>
    <t xml:space="preserve">  Руководилац финансијско - рачуноводствених</t>
  </si>
  <si>
    <t>ост. матер. за посебне намене (апот.)</t>
  </si>
  <si>
    <t>пројектна документација</t>
  </si>
  <si>
    <t>пројектно планирање</t>
  </si>
  <si>
    <t>БУЏ. ОПШТ.</t>
  </si>
  <si>
    <r>
      <t xml:space="preserve">         </t>
    </r>
    <r>
      <rPr>
        <b/>
        <sz val="14"/>
        <color indexed="8"/>
        <rFont val="Times New Roman"/>
        <family val="1"/>
        <charset val="238"/>
      </rPr>
      <t>ПРИХОДИ</t>
    </r>
  </si>
  <si>
    <r>
      <t xml:space="preserve">       </t>
    </r>
    <r>
      <rPr>
        <b/>
        <sz val="14"/>
        <color theme="1"/>
        <rFont val="Times New Roman"/>
        <family val="1"/>
        <charset val="238"/>
      </rPr>
      <t xml:space="preserve">  РАСХОДИ</t>
    </r>
  </si>
  <si>
    <t>ДР. НИВО ВЛ.</t>
  </si>
  <si>
    <t>РОДИТ.ДИН.</t>
  </si>
  <si>
    <t>трошк. дневница -исхране на с.путу</t>
  </si>
  <si>
    <t>трошк. превоза на службеном путу</t>
  </si>
  <si>
    <t xml:space="preserve">                Председник Управног одбора</t>
  </si>
  <si>
    <t xml:space="preserve">              ________________________</t>
  </si>
  <si>
    <t xml:space="preserve">                        Предраг Плазинић</t>
  </si>
  <si>
    <t xml:space="preserve">ост.усл.и матер. за тек.одр.(слав. сиф..) </t>
  </si>
  <si>
    <t>дизел гориво</t>
  </si>
  <si>
    <t>услуге образовања, културе и спотра</t>
  </si>
  <si>
    <t>услуге за одржав. софтвера (рачунара)</t>
  </si>
  <si>
    <t>услуге предшкол. вас (рефун. по реш.)</t>
  </si>
  <si>
    <t xml:space="preserve">                     ЛУЧАНИ   ЗА 2026. ГОДИНУ </t>
  </si>
  <si>
    <t>остал. нагр. запосл.(новч.покл. за децу)</t>
  </si>
  <si>
    <t>ост.спец. услуге.(ППП зашт;безб;мер.)</t>
  </si>
  <si>
    <t>осигур.од одг.према трећ.л.(осиг.деце)</t>
  </si>
  <si>
    <t>репрезентација (Дан установе,Слава...)</t>
  </si>
  <si>
    <t>текуће попр. и одрж. остал. објеката</t>
  </si>
  <si>
    <t>услуге јавног здравства - инсп. и анал.</t>
  </si>
  <si>
    <t xml:space="preserve">матреријал за образовање - дидактич. </t>
  </si>
  <si>
    <t xml:space="preserve">според. продаје доб. и усл. нетрж. орг. </t>
  </si>
  <si>
    <t>допринос за пенз. и  инвал. осигурање</t>
  </si>
  <si>
    <t>допринос за здравствено осигурање</t>
  </si>
  <si>
    <t>плате, додаци и накнаде  запослених</t>
  </si>
  <si>
    <t>награде зап. и остали посбни расходи</t>
  </si>
  <si>
    <t>трошкови служб. путовања у земљи</t>
  </si>
  <si>
    <t>услуге образов. и усаврш. Запослених</t>
  </si>
  <si>
    <t>тек. попр. и одрж. зграда и објеката</t>
  </si>
  <si>
    <t>текуће поправке и одржавање oпреме</t>
  </si>
  <si>
    <t>матер. за образов. и усаврш. запосл.</t>
  </si>
  <si>
    <t>материј. за одржав. хигијене и угост.</t>
  </si>
  <si>
    <t>опрема за образовање (намештај...)</t>
  </si>
  <si>
    <t xml:space="preserve">опр. за образ. науку, културу и спорт </t>
  </si>
  <si>
    <t xml:space="preserve">остале медијске усл. (сајт; пуш. муз...) </t>
  </si>
  <si>
    <t>0,00</t>
  </si>
  <si>
    <t>дератизација</t>
  </si>
  <si>
    <t>природни гас</t>
  </si>
  <si>
    <t>услуге образов. и усаврш. запослених</t>
  </si>
  <si>
    <t xml:space="preserve">остале опш.усл.( прање тепиха, ложач) </t>
  </si>
  <si>
    <t xml:space="preserve">           ФИНАНСИЈСКИ  ПЛАН ПУ ''НАША РАДОСТ''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</si>
</sst>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0" xfId="2"/>
    <xf numFmtId="4" fontId="2" fillId="0" borderId="0" xfId="0" applyNumberFormat="1" applyFont="1"/>
    <xf numFmtId="0" fontId="2" fillId="0" borderId="0" xfId="1" applyFont="1"/>
    <xf numFmtId="4" fontId="0" fillId="0" borderId="0" xfId="0" applyNumberForma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8" fillId="0" borderId="0" xfId="1" applyFont="1" applyAlignment="1">
      <alignment horizontal="center"/>
    </xf>
    <xf numFmtId="0" fontId="5" fillId="0" borderId="0" xfId="2" applyFont="1"/>
    <xf numFmtId="0" fontId="5" fillId="0" borderId="0" xfId="0" applyFont="1"/>
    <xf numFmtId="0" fontId="9" fillId="0" borderId="0" xfId="1" applyFont="1"/>
    <xf numFmtId="0" fontId="10" fillId="2" borderId="1" xfId="1" applyFont="1" applyFill="1" applyBorder="1"/>
    <xf numFmtId="4" fontId="10" fillId="2" borderId="1" xfId="2" applyNumberFormat="1" applyFont="1" applyFill="1" applyBorder="1"/>
    <xf numFmtId="0" fontId="10" fillId="2" borderId="1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/>
    </xf>
    <xf numFmtId="0" fontId="11" fillId="2" borderId="1" xfId="2" applyFont="1" applyFill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/>
    <xf numFmtId="4" fontId="13" fillId="0" borderId="1" xfId="2" applyNumberFormat="1" applyFont="1" applyBorder="1"/>
    <xf numFmtId="0" fontId="13" fillId="0" borderId="1" xfId="2" applyFont="1" applyBorder="1"/>
    <xf numFmtId="0" fontId="10" fillId="2" borderId="1" xfId="2" applyFont="1" applyFill="1" applyBorder="1"/>
    <xf numFmtId="0" fontId="10" fillId="2" borderId="1" xfId="2" applyFont="1" applyFill="1" applyBorder="1" applyAlignment="1">
      <alignment horizontal="left"/>
    </xf>
    <xf numFmtId="4" fontId="10" fillId="2" borderId="1" xfId="2" applyNumberFormat="1" applyFont="1" applyFill="1" applyBorder="1" applyAlignment="1">
      <alignment horizontal="right"/>
    </xf>
    <xf numFmtId="0" fontId="11" fillId="2" borderId="1" xfId="2" applyFont="1" applyFill="1" applyBorder="1" applyAlignment="1">
      <alignment horizontal="left"/>
    </xf>
    <xf numFmtId="0" fontId="12" fillId="3" borderId="1" xfId="2" applyFont="1" applyFill="1" applyBorder="1" applyAlignment="1">
      <alignment horizontal="center"/>
    </xf>
    <xf numFmtId="0" fontId="12" fillId="3" borderId="1" xfId="2" applyFont="1" applyFill="1" applyBorder="1" applyAlignment="1">
      <alignment horizontal="left"/>
    </xf>
    <xf numFmtId="4" fontId="13" fillId="3" borderId="1" xfId="2" applyNumberFormat="1" applyFont="1" applyFill="1" applyBorder="1"/>
    <xf numFmtId="0" fontId="3" fillId="3" borderId="0" xfId="1" applyFont="1" applyFill="1"/>
    <xf numFmtId="0" fontId="1" fillId="3" borderId="0" xfId="1" applyFill="1"/>
    <xf numFmtId="0" fontId="13" fillId="0" borderId="1" xfId="2" applyFont="1" applyBorder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4" fontId="10" fillId="2" borderId="1" xfId="1" applyNumberFormat="1" applyFont="1" applyFill="1" applyBorder="1"/>
    <xf numFmtId="4" fontId="10" fillId="0" borderId="1" xfId="2" applyNumberFormat="1" applyFont="1" applyBorder="1"/>
    <xf numFmtId="4" fontId="13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19050</xdr:rowOff>
        </xdr:from>
        <xdr:to>
          <xdr:col>5</xdr:col>
          <xdr:colOff>838200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20"/>
  <sheetViews>
    <sheetView tabSelected="1" workbookViewId="0">
      <selection activeCell="F20" sqref="F20"/>
    </sheetView>
  </sheetViews>
  <sheetFormatPr defaultRowHeight="15" x14ac:dyDescent="0.25"/>
  <cols>
    <col min="1" max="1" width="8.28515625" customWidth="1"/>
    <col min="2" max="2" width="31.5703125" customWidth="1"/>
    <col min="3" max="3" width="14.85546875" customWidth="1"/>
    <col min="4" max="4" width="13.28515625" customWidth="1"/>
    <col min="5" max="5" width="13.42578125" customWidth="1"/>
    <col min="6" max="6" width="13.28515625" customWidth="1"/>
  </cols>
  <sheetData>
    <row r="3" spans="1:6" x14ac:dyDescent="0.25">
      <c r="A3" s="1"/>
      <c r="B3" s="1"/>
      <c r="C3" s="1"/>
      <c r="D3" s="1"/>
      <c r="E3" s="1"/>
      <c r="F3" s="1"/>
    </row>
    <row r="4" spans="1:6" ht="51" customHeight="1" x14ac:dyDescent="0.25">
      <c r="A4" s="1"/>
      <c r="B4" s="1"/>
      <c r="C4" s="1"/>
      <c r="D4" s="1"/>
      <c r="E4" s="1"/>
      <c r="F4" s="1"/>
    </row>
    <row r="5" spans="1:6" ht="4.5" customHeight="1" x14ac:dyDescent="0.3">
      <c r="A5" s="1"/>
      <c r="B5" s="12"/>
      <c r="C5" s="12"/>
      <c r="D5" s="12"/>
      <c r="E5" s="12"/>
      <c r="F5" s="1"/>
    </row>
    <row r="6" spans="1:6" ht="17.25" customHeight="1" x14ac:dyDescent="0.3">
      <c r="A6" s="6"/>
      <c r="B6" s="6" t="s">
        <v>112</v>
      </c>
      <c r="C6" s="7"/>
      <c r="D6" s="7"/>
      <c r="E6" s="7"/>
      <c r="F6" s="7"/>
    </row>
    <row r="7" spans="1:6" ht="21" customHeight="1" x14ac:dyDescent="0.3">
      <c r="A7" s="1"/>
      <c r="B7" s="6" t="s">
        <v>85</v>
      </c>
      <c r="C7" s="7"/>
      <c r="D7" s="7"/>
      <c r="E7" s="7"/>
      <c r="F7" s="7"/>
    </row>
    <row r="8" spans="1:6" ht="21" customHeight="1" x14ac:dyDescent="0.3">
      <c r="A8" s="1"/>
      <c r="B8" s="8" t="s">
        <v>71</v>
      </c>
      <c r="C8" s="9" t="s">
        <v>39</v>
      </c>
      <c r="D8" s="9" t="s">
        <v>39</v>
      </c>
      <c r="E8" s="9" t="s">
        <v>40</v>
      </c>
      <c r="F8" s="7"/>
    </row>
    <row r="9" spans="1:6" x14ac:dyDescent="0.25">
      <c r="A9" s="13" t="s">
        <v>0</v>
      </c>
      <c r="B9" s="16" t="s">
        <v>1</v>
      </c>
      <c r="C9" s="17" t="s">
        <v>43</v>
      </c>
      <c r="D9" s="15" t="s">
        <v>73</v>
      </c>
      <c r="E9" s="15" t="s">
        <v>74</v>
      </c>
      <c r="F9" s="17" t="s">
        <v>2</v>
      </c>
    </row>
    <row r="10" spans="1:6" x14ac:dyDescent="0.25">
      <c r="A10" s="15">
        <v>742300</v>
      </c>
      <c r="B10" s="13" t="s">
        <v>93</v>
      </c>
      <c r="C10" s="35"/>
      <c r="D10" s="14"/>
      <c r="E10" s="14">
        <v>1450000</v>
      </c>
      <c r="F10" s="35">
        <f>SUM(C10:E10)</f>
        <v>1450000</v>
      </c>
    </row>
    <row r="11" spans="1:6" x14ac:dyDescent="0.25">
      <c r="A11" s="15">
        <v>791100</v>
      </c>
      <c r="B11" s="13" t="s">
        <v>8</v>
      </c>
      <c r="C11" s="14">
        <v>155365062</v>
      </c>
      <c r="D11" s="35">
        <v>7155856</v>
      </c>
      <c r="E11" s="35"/>
      <c r="F11" s="35">
        <f>SUM(C11:E11)</f>
        <v>162520918</v>
      </c>
    </row>
    <row r="12" spans="1:6" ht="16.5" customHeight="1" x14ac:dyDescent="0.25">
      <c r="A12" s="15"/>
      <c r="B12" s="13" t="s">
        <v>2</v>
      </c>
      <c r="C12" s="35">
        <f>SUM(C11)</f>
        <v>155365062</v>
      </c>
      <c r="D12" s="35">
        <f>SUM(D10:D11)</f>
        <v>7155856</v>
      </c>
      <c r="E12" s="35">
        <f>SUM(E10:E11)</f>
        <v>1450000</v>
      </c>
      <c r="F12" s="35">
        <f>SUM(E12+D12+C12)</f>
        <v>163970918</v>
      </c>
    </row>
    <row r="13" spans="1:6" ht="4.5" customHeight="1" x14ac:dyDescent="0.25">
      <c r="A13" s="30"/>
      <c r="B13" s="4"/>
      <c r="C13" s="3"/>
      <c r="F13" s="5"/>
    </row>
    <row r="14" spans="1:6" ht="2.25" customHeight="1" x14ac:dyDescent="0.25">
      <c r="A14" s="31"/>
      <c r="C14" s="3"/>
    </row>
    <row r="15" spans="1:6" ht="3.75" customHeight="1" x14ac:dyDescent="0.25">
      <c r="C15" s="3"/>
    </row>
    <row r="16" spans="1:6" ht="3" customHeight="1" x14ac:dyDescent="0.25">
      <c r="C16" s="3"/>
    </row>
    <row r="17" spans="1:6" ht="3" hidden="1" customHeight="1" x14ac:dyDescent="0.25"/>
    <row r="18" spans="1:6" ht="3" customHeight="1" x14ac:dyDescent="0.25"/>
    <row r="19" spans="1:6" ht="3" customHeight="1" x14ac:dyDescent="0.25"/>
    <row r="20" spans="1:6" ht="18" customHeight="1" x14ac:dyDescent="0.3">
      <c r="A20" s="11"/>
      <c r="B20" s="8" t="s">
        <v>72</v>
      </c>
      <c r="C20" s="9" t="s">
        <v>39</v>
      </c>
      <c r="D20" s="9" t="s">
        <v>39</v>
      </c>
      <c r="E20" s="9" t="s">
        <v>40</v>
      </c>
      <c r="F20" s="11"/>
    </row>
    <row r="21" spans="1:6" ht="17.25" customHeight="1" x14ac:dyDescent="0.25">
      <c r="A21" s="16" t="s">
        <v>0</v>
      </c>
      <c r="B21" s="16" t="s">
        <v>1</v>
      </c>
      <c r="C21" s="17" t="s">
        <v>70</v>
      </c>
      <c r="D21" s="15" t="s">
        <v>73</v>
      </c>
      <c r="E21" s="15" t="s">
        <v>74</v>
      </c>
      <c r="F21" s="17" t="s">
        <v>2</v>
      </c>
    </row>
    <row r="22" spans="1:6" ht="17.25" customHeight="1" x14ac:dyDescent="0.25">
      <c r="A22" s="16">
        <v>411100</v>
      </c>
      <c r="B22" s="18" t="s">
        <v>96</v>
      </c>
      <c r="C22" s="14">
        <v>98684379</v>
      </c>
      <c r="D22" s="14">
        <v>5606476</v>
      </c>
      <c r="E22" s="14"/>
      <c r="F22" s="14">
        <f t="shared" ref="F22:F48" si="0">SUM(C22:E22)</f>
        <v>104290855</v>
      </c>
    </row>
    <row r="23" spans="1:6" ht="15" customHeight="1" x14ac:dyDescent="0.25">
      <c r="A23" s="16">
        <v>412100</v>
      </c>
      <c r="B23" s="18" t="s">
        <v>94</v>
      </c>
      <c r="C23" s="14">
        <v>9868438</v>
      </c>
      <c r="D23" s="14">
        <v>560647</v>
      </c>
      <c r="E23" s="14"/>
      <c r="F23" s="14">
        <f t="shared" si="0"/>
        <v>10429085</v>
      </c>
    </row>
    <row r="24" spans="1:6" ht="15" customHeight="1" x14ac:dyDescent="0.25">
      <c r="A24" s="16">
        <v>412200</v>
      </c>
      <c r="B24" s="18" t="s">
        <v>95</v>
      </c>
      <c r="C24" s="14">
        <v>5082245</v>
      </c>
      <c r="D24" s="14">
        <v>288733</v>
      </c>
      <c r="E24" s="14"/>
      <c r="F24" s="14">
        <f t="shared" si="0"/>
        <v>5370978</v>
      </c>
    </row>
    <row r="25" spans="1:6" ht="15" customHeight="1" x14ac:dyDescent="0.25">
      <c r="A25" s="19">
        <v>414311</v>
      </c>
      <c r="B25" s="20" t="s">
        <v>9</v>
      </c>
      <c r="C25" s="21">
        <v>2300000</v>
      </c>
      <c r="D25" s="21"/>
      <c r="E25" s="21"/>
      <c r="F25" s="21">
        <f t="shared" si="0"/>
        <v>2300000</v>
      </c>
    </row>
    <row r="26" spans="1:6" ht="15" customHeight="1" x14ac:dyDescent="0.25">
      <c r="A26" s="19">
        <v>414314</v>
      </c>
      <c r="B26" s="20" t="s">
        <v>10</v>
      </c>
      <c r="C26" s="21">
        <v>230000</v>
      </c>
      <c r="D26" s="21"/>
      <c r="E26" s="21"/>
      <c r="F26" s="21">
        <f t="shared" si="0"/>
        <v>230000</v>
      </c>
    </row>
    <row r="27" spans="1:6" ht="15" customHeight="1" x14ac:dyDescent="0.25">
      <c r="A27" s="16">
        <v>414300</v>
      </c>
      <c r="B27" s="18" t="s">
        <v>46</v>
      </c>
      <c r="C27" s="14">
        <f>SUM(C25:C26)</f>
        <v>2530000</v>
      </c>
      <c r="D27" s="14"/>
      <c r="E27" s="14"/>
      <c r="F27" s="14">
        <f t="shared" si="0"/>
        <v>2530000</v>
      </c>
    </row>
    <row r="28" spans="1:6" ht="15" customHeight="1" x14ac:dyDescent="0.25">
      <c r="A28" s="32">
        <v>415112</v>
      </c>
      <c r="B28" s="20" t="s">
        <v>3</v>
      </c>
      <c r="C28" s="21">
        <v>4800000</v>
      </c>
      <c r="D28" s="21"/>
      <c r="E28" s="21"/>
      <c r="F28" s="21">
        <f t="shared" si="0"/>
        <v>4800000</v>
      </c>
    </row>
    <row r="29" spans="1:6" x14ac:dyDescent="0.25">
      <c r="A29" s="16">
        <v>415100</v>
      </c>
      <c r="B29" s="18" t="s">
        <v>47</v>
      </c>
      <c r="C29" s="14">
        <f>SUM(C28)</f>
        <v>4800000</v>
      </c>
      <c r="D29" s="14"/>
      <c r="E29" s="14"/>
      <c r="F29" s="14">
        <f t="shared" si="0"/>
        <v>4800000</v>
      </c>
    </row>
    <row r="30" spans="1:6" x14ac:dyDescent="0.25">
      <c r="A30" s="32">
        <v>416111</v>
      </c>
      <c r="B30" s="22" t="s">
        <v>4</v>
      </c>
      <c r="C30" s="21">
        <v>1400000</v>
      </c>
      <c r="D30" s="21"/>
      <c r="E30" s="21"/>
      <c r="F30" s="21">
        <f t="shared" si="0"/>
        <v>1400000</v>
      </c>
    </row>
    <row r="31" spans="1:6" x14ac:dyDescent="0.25">
      <c r="A31" s="32">
        <v>416119</v>
      </c>
      <c r="B31" s="22" t="s">
        <v>86</v>
      </c>
      <c r="C31" s="21">
        <v>1150000</v>
      </c>
      <c r="D31" s="21"/>
      <c r="E31" s="21"/>
      <c r="F31" s="21">
        <f t="shared" si="0"/>
        <v>1150000</v>
      </c>
    </row>
    <row r="32" spans="1:6" x14ac:dyDescent="0.25">
      <c r="A32" s="16">
        <v>416100</v>
      </c>
      <c r="B32" s="18" t="s">
        <v>97</v>
      </c>
      <c r="C32" s="14">
        <f>SUM(C30:C31)</f>
        <v>2550000</v>
      </c>
      <c r="D32" s="14"/>
      <c r="E32" s="14"/>
      <c r="F32" s="14">
        <f t="shared" si="0"/>
        <v>2550000</v>
      </c>
    </row>
    <row r="33" spans="1:6" x14ac:dyDescent="0.25">
      <c r="A33" s="32">
        <v>421111</v>
      </c>
      <c r="B33" s="22" t="s">
        <v>11</v>
      </c>
      <c r="C33" s="21">
        <v>210000</v>
      </c>
      <c r="D33" s="21"/>
      <c r="E33" s="21">
        <v>5000</v>
      </c>
      <c r="F33" s="21">
        <f t="shared" si="0"/>
        <v>215000</v>
      </c>
    </row>
    <row r="34" spans="1:6" x14ac:dyDescent="0.25">
      <c r="A34" s="17">
        <v>421100</v>
      </c>
      <c r="B34" s="23" t="s">
        <v>48</v>
      </c>
      <c r="C34" s="14">
        <f>SUM(C33)</f>
        <v>210000</v>
      </c>
      <c r="D34" s="14"/>
      <c r="E34" s="14">
        <f>SUM(E33)</f>
        <v>5000</v>
      </c>
      <c r="F34" s="14">
        <f t="shared" si="0"/>
        <v>215000</v>
      </c>
    </row>
    <row r="35" spans="1:6" x14ac:dyDescent="0.25">
      <c r="A35" s="32">
        <v>421211</v>
      </c>
      <c r="B35" s="22" t="s">
        <v>5</v>
      </c>
      <c r="C35" s="21">
        <v>3000000</v>
      </c>
      <c r="D35" s="21"/>
      <c r="E35" s="21"/>
      <c r="F35" s="21">
        <f t="shared" si="0"/>
        <v>3000000</v>
      </c>
    </row>
    <row r="36" spans="1:6" x14ac:dyDescent="0.25">
      <c r="A36" s="33">
        <v>421221</v>
      </c>
      <c r="B36" s="22" t="s">
        <v>109</v>
      </c>
      <c r="C36" s="21">
        <v>1300000</v>
      </c>
      <c r="D36" s="21"/>
      <c r="E36" s="21"/>
      <c r="F36" s="21">
        <f t="shared" si="0"/>
        <v>1300000</v>
      </c>
    </row>
    <row r="37" spans="1:6" x14ac:dyDescent="0.25">
      <c r="A37" s="32">
        <v>421225</v>
      </c>
      <c r="B37" s="22" t="s">
        <v>6</v>
      </c>
      <c r="C37" s="21">
        <v>3600000</v>
      </c>
      <c r="D37" s="21"/>
      <c r="E37" s="21"/>
      <c r="F37" s="21">
        <f t="shared" si="0"/>
        <v>3600000</v>
      </c>
    </row>
    <row r="38" spans="1:6" x14ac:dyDescent="0.25">
      <c r="A38" s="17">
        <v>421200</v>
      </c>
      <c r="B38" s="23" t="s">
        <v>49</v>
      </c>
      <c r="C38" s="14">
        <f>SUM(C35:C37)</f>
        <v>7900000</v>
      </c>
      <c r="D38" s="14"/>
      <c r="E38" s="14"/>
      <c r="F38" s="14">
        <f t="shared" si="0"/>
        <v>7900000</v>
      </c>
    </row>
    <row r="39" spans="1:6" x14ac:dyDescent="0.25">
      <c r="A39" s="32">
        <v>421311</v>
      </c>
      <c r="B39" s="22" t="s">
        <v>7</v>
      </c>
      <c r="C39" s="21">
        <v>260000</v>
      </c>
      <c r="D39" s="21"/>
      <c r="E39" s="21"/>
      <c r="F39" s="21">
        <f t="shared" si="0"/>
        <v>260000</v>
      </c>
    </row>
    <row r="40" spans="1:6" x14ac:dyDescent="0.25">
      <c r="A40" s="32">
        <v>421321</v>
      </c>
      <c r="B40" s="22" t="s">
        <v>108</v>
      </c>
      <c r="C40" s="21">
        <v>50000</v>
      </c>
      <c r="D40" s="21"/>
      <c r="E40" s="21"/>
      <c r="F40" s="21">
        <f t="shared" ref="F40" si="1">SUM(C40:E40)</f>
        <v>50000</v>
      </c>
    </row>
    <row r="41" spans="1:6" x14ac:dyDescent="0.25">
      <c r="A41" s="32">
        <v>421324</v>
      </c>
      <c r="B41" s="22" t="s">
        <v>41</v>
      </c>
      <c r="C41" s="21">
        <v>900000</v>
      </c>
      <c r="D41" s="21"/>
      <c r="E41" s="21"/>
      <c r="F41" s="21">
        <f t="shared" si="0"/>
        <v>900000</v>
      </c>
    </row>
    <row r="42" spans="1:6" x14ac:dyDescent="0.25">
      <c r="A42" s="17">
        <v>421300</v>
      </c>
      <c r="B42" s="23" t="s">
        <v>50</v>
      </c>
      <c r="C42" s="14">
        <f>SUM(C39:C41)</f>
        <v>1210000</v>
      </c>
      <c r="D42" s="14"/>
      <c r="E42" s="14"/>
      <c r="F42" s="14">
        <f t="shared" si="0"/>
        <v>1210000</v>
      </c>
    </row>
    <row r="43" spans="1:6" x14ac:dyDescent="0.25">
      <c r="A43" s="32">
        <v>421411</v>
      </c>
      <c r="B43" s="22" t="s">
        <v>12</v>
      </c>
      <c r="C43" s="21">
        <v>120000</v>
      </c>
      <c r="D43" s="21"/>
      <c r="E43" s="21"/>
      <c r="F43" s="21">
        <f t="shared" si="0"/>
        <v>120000</v>
      </c>
    </row>
    <row r="44" spans="1:6" x14ac:dyDescent="0.25">
      <c r="A44" s="32">
        <v>421414</v>
      </c>
      <c r="B44" s="22" t="s">
        <v>13</v>
      </c>
      <c r="C44" s="21">
        <v>60000</v>
      </c>
      <c r="D44" s="21"/>
      <c r="E44" s="21"/>
      <c r="F44" s="21">
        <f t="shared" si="0"/>
        <v>60000</v>
      </c>
    </row>
    <row r="45" spans="1:6" x14ac:dyDescent="0.25">
      <c r="A45" s="32">
        <v>421429</v>
      </c>
      <c r="B45" s="22" t="s">
        <v>14</v>
      </c>
      <c r="C45" s="21">
        <v>40000</v>
      </c>
      <c r="D45" s="21"/>
      <c r="E45" s="21"/>
      <c r="F45" s="21">
        <f t="shared" si="0"/>
        <v>40000</v>
      </c>
    </row>
    <row r="46" spans="1:6" x14ac:dyDescent="0.25">
      <c r="A46" s="17">
        <v>421400</v>
      </c>
      <c r="B46" s="23" t="s">
        <v>51</v>
      </c>
      <c r="C46" s="14">
        <f>SUM(C43:C45)</f>
        <v>220000</v>
      </c>
      <c r="D46" s="14"/>
      <c r="E46" s="14"/>
      <c r="F46" s="14">
        <f t="shared" si="0"/>
        <v>220000</v>
      </c>
    </row>
    <row r="47" spans="1:6" x14ac:dyDescent="0.25">
      <c r="A47" s="32">
        <v>421513</v>
      </c>
      <c r="B47" s="22" t="s">
        <v>15</v>
      </c>
      <c r="C47" s="21">
        <v>60000</v>
      </c>
      <c r="D47" s="21"/>
      <c r="E47" s="21"/>
      <c r="F47" s="21">
        <f t="shared" si="0"/>
        <v>60000</v>
      </c>
    </row>
    <row r="48" spans="1:6" x14ac:dyDescent="0.25">
      <c r="A48" s="32">
        <v>421521</v>
      </c>
      <c r="B48" s="22" t="s">
        <v>16</v>
      </c>
      <c r="C48" s="21">
        <v>130000</v>
      </c>
      <c r="D48" s="21"/>
      <c r="E48" s="21"/>
      <c r="F48" s="21">
        <f t="shared" si="0"/>
        <v>130000</v>
      </c>
    </row>
    <row r="49" spans="1:6" x14ac:dyDescent="0.25">
      <c r="A49" s="32">
        <v>421523</v>
      </c>
      <c r="B49" s="22" t="s">
        <v>88</v>
      </c>
      <c r="C49" s="21">
        <v>0</v>
      </c>
      <c r="D49" s="21"/>
      <c r="E49" s="21">
        <v>260000</v>
      </c>
      <c r="F49" s="21">
        <f t="shared" ref="F49:F78" si="2">SUM(C49:E49)</f>
        <v>260000</v>
      </c>
    </row>
    <row r="50" spans="1:6" x14ac:dyDescent="0.25">
      <c r="A50" s="17">
        <v>421500</v>
      </c>
      <c r="B50" s="23" t="s">
        <v>52</v>
      </c>
      <c r="C50" s="14">
        <f>SUM(C47:C49)</f>
        <v>190000</v>
      </c>
      <c r="D50" s="14"/>
      <c r="E50" s="14">
        <f>SUM(E47:E49)</f>
        <v>260000</v>
      </c>
      <c r="F50" s="14">
        <f t="shared" si="2"/>
        <v>450000</v>
      </c>
    </row>
    <row r="51" spans="1:6" x14ac:dyDescent="0.25">
      <c r="A51" s="32">
        <v>421911</v>
      </c>
      <c r="B51" s="22" t="s">
        <v>17</v>
      </c>
      <c r="C51" s="21">
        <v>180000</v>
      </c>
      <c r="D51" s="21"/>
      <c r="E51" s="21"/>
      <c r="F51" s="21">
        <f t="shared" si="2"/>
        <v>180000</v>
      </c>
    </row>
    <row r="52" spans="1:6" x14ac:dyDescent="0.25">
      <c r="A52" s="32">
        <v>421919</v>
      </c>
      <c r="B52" s="22" t="s">
        <v>18</v>
      </c>
      <c r="C52" s="21">
        <v>40000</v>
      </c>
      <c r="D52" s="21"/>
      <c r="E52" s="21"/>
      <c r="F52" s="21">
        <f t="shared" si="2"/>
        <v>40000</v>
      </c>
    </row>
    <row r="53" spans="1:6" x14ac:dyDescent="0.25">
      <c r="A53" s="16">
        <v>421900</v>
      </c>
      <c r="B53" s="18" t="s">
        <v>18</v>
      </c>
      <c r="C53" s="14">
        <f>SUM(C51:C52)</f>
        <v>220000</v>
      </c>
      <c r="D53" s="14"/>
      <c r="E53" s="14"/>
      <c r="F53" s="14">
        <f t="shared" si="2"/>
        <v>220000</v>
      </c>
    </row>
    <row r="54" spans="1:6" x14ac:dyDescent="0.25">
      <c r="A54" s="32">
        <v>422111</v>
      </c>
      <c r="B54" s="22" t="s">
        <v>75</v>
      </c>
      <c r="C54" s="21">
        <v>120000</v>
      </c>
      <c r="D54" s="21"/>
      <c r="E54" s="21">
        <v>1100000</v>
      </c>
      <c r="F54" s="21">
        <f t="shared" si="2"/>
        <v>1220000</v>
      </c>
    </row>
    <row r="55" spans="1:6" x14ac:dyDescent="0.25">
      <c r="A55" s="32">
        <v>422121</v>
      </c>
      <c r="B55" s="22" t="s">
        <v>76</v>
      </c>
      <c r="C55" s="21">
        <v>160000</v>
      </c>
      <c r="D55" s="21"/>
      <c r="E55" s="21"/>
      <c r="F55" s="21">
        <f t="shared" si="2"/>
        <v>160000</v>
      </c>
    </row>
    <row r="56" spans="1:6" x14ac:dyDescent="0.25">
      <c r="A56" s="32">
        <v>422131</v>
      </c>
      <c r="B56" s="22" t="s">
        <v>44</v>
      </c>
      <c r="C56" s="21">
        <v>280000</v>
      </c>
      <c r="D56" s="21"/>
      <c r="E56" s="21"/>
      <c r="F56" s="21">
        <f t="shared" si="2"/>
        <v>280000</v>
      </c>
    </row>
    <row r="57" spans="1:6" x14ac:dyDescent="0.25">
      <c r="A57" s="17">
        <v>422100</v>
      </c>
      <c r="B57" s="23" t="s">
        <v>98</v>
      </c>
      <c r="C57" s="14">
        <f>SUM(C54:C56)</f>
        <v>560000</v>
      </c>
      <c r="D57" s="14"/>
      <c r="E57" s="14">
        <f>SUM(E54:E56)</f>
        <v>1100000</v>
      </c>
      <c r="F57" s="14">
        <f t="shared" si="2"/>
        <v>1660000</v>
      </c>
    </row>
    <row r="58" spans="1:6" x14ac:dyDescent="0.25">
      <c r="A58" s="32">
        <v>423212</v>
      </c>
      <c r="B58" s="22" t="s">
        <v>83</v>
      </c>
      <c r="C58" s="21">
        <v>480000</v>
      </c>
      <c r="D58" s="21"/>
      <c r="E58" s="21"/>
      <c r="F58" s="21">
        <f t="shared" si="2"/>
        <v>480000</v>
      </c>
    </row>
    <row r="59" spans="1:6" x14ac:dyDescent="0.25">
      <c r="A59" s="17">
        <v>423200</v>
      </c>
      <c r="B59" s="23" t="s">
        <v>62</v>
      </c>
      <c r="C59" s="14">
        <f>SUM(C58)</f>
        <v>480000</v>
      </c>
      <c r="D59" s="14"/>
      <c r="E59" s="14"/>
      <c r="F59" s="14">
        <f t="shared" si="2"/>
        <v>480000</v>
      </c>
    </row>
    <row r="60" spans="1:6" x14ac:dyDescent="0.25">
      <c r="A60" s="32">
        <v>423311</v>
      </c>
      <c r="B60" s="22" t="s">
        <v>110</v>
      </c>
      <c r="C60" s="21">
        <v>300000</v>
      </c>
      <c r="D60" s="21"/>
      <c r="E60" s="21"/>
      <c r="F60" s="21">
        <f>SUM(C60:E60)</f>
        <v>300000</v>
      </c>
    </row>
    <row r="61" spans="1:6" x14ac:dyDescent="0.25">
      <c r="A61" s="32">
        <v>423321</v>
      </c>
      <c r="B61" s="22" t="s">
        <v>19</v>
      </c>
      <c r="C61" s="21">
        <v>250000</v>
      </c>
      <c r="D61" s="21"/>
      <c r="E61" s="21"/>
      <c r="F61" s="21">
        <f t="shared" si="2"/>
        <v>250000</v>
      </c>
    </row>
    <row r="62" spans="1:6" x14ac:dyDescent="0.25">
      <c r="A62" s="32">
        <v>423391</v>
      </c>
      <c r="B62" s="22" t="s">
        <v>20</v>
      </c>
      <c r="C62" s="21">
        <v>60000</v>
      </c>
      <c r="D62" s="21"/>
      <c r="E62" s="21"/>
      <c r="F62" s="21">
        <f t="shared" si="2"/>
        <v>60000</v>
      </c>
    </row>
    <row r="63" spans="1:6" x14ac:dyDescent="0.25">
      <c r="A63" s="17">
        <v>423300</v>
      </c>
      <c r="B63" s="23" t="s">
        <v>99</v>
      </c>
      <c r="C63" s="14">
        <f>SUM(C60:C62)</f>
        <v>610000</v>
      </c>
      <c r="D63" s="14"/>
      <c r="E63" s="14"/>
      <c r="F63" s="14">
        <f t="shared" si="2"/>
        <v>610000</v>
      </c>
    </row>
    <row r="64" spans="1:6" x14ac:dyDescent="0.25">
      <c r="A64" s="32">
        <v>423419</v>
      </c>
      <c r="B64" s="22" t="s">
        <v>21</v>
      </c>
      <c r="C64" s="21">
        <v>230000</v>
      </c>
      <c r="D64" s="21"/>
      <c r="E64" s="21"/>
      <c r="F64" s="21">
        <f t="shared" si="2"/>
        <v>230000</v>
      </c>
    </row>
    <row r="65" spans="1:6" x14ac:dyDescent="0.25">
      <c r="A65" s="32">
        <v>423432</v>
      </c>
      <c r="B65" s="22" t="s">
        <v>22</v>
      </c>
      <c r="C65" s="21">
        <v>50000</v>
      </c>
      <c r="D65" s="21"/>
      <c r="E65" s="21"/>
      <c r="F65" s="21">
        <f t="shared" si="2"/>
        <v>50000</v>
      </c>
    </row>
    <row r="66" spans="1:6" x14ac:dyDescent="0.25">
      <c r="A66" s="32">
        <v>423449</v>
      </c>
      <c r="B66" s="22" t="s">
        <v>106</v>
      </c>
      <c r="C66" s="21">
        <v>90000</v>
      </c>
      <c r="D66" s="21"/>
      <c r="E66" s="21"/>
      <c r="F66" s="21">
        <f t="shared" si="2"/>
        <v>90000</v>
      </c>
    </row>
    <row r="67" spans="1:6" x14ac:dyDescent="0.25">
      <c r="A67" s="17">
        <v>423400</v>
      </c>
      <c r="B67" s="24" t="s">
        <v>53</v>
      </c>
      <c r="C67" s="25">
        <f>SUM(C64:C66)</f>
        <v>370000</v>
      </c>
      <c r="D67" s="25"/>
      <c r="E67" s="25"/>
      <c r="F67" s="25">
        <f t="shared" si="2"/>
        <v>370000</v>
      </c>
    </row>
    <row r="68" spans="1:6" x14ac:dyDescent="0.25">
      <c r="A68" s="32">
        <v>423711</v>
      </c>
      <c r="B68" s="22" t="s">
        <v>89</v>
      </c>
      <c r="C68" s="21">
        <v>410000</v>
      </c>
      <c r="D68" s="21"/>
      <c r="E68" s="21"/>
      <c r="F68" s="21">
        <f t="shared" si="2"/>
        <v>410000</v>
      </c>
    </row>
    <row r="69" spans="1:6" x14ac:dyDescent="0.25">
      <c r="A69" s="17">
        <v>423700</v>
      </c>
      <c r="B69" s="23" t="s">
        <v>54</v>
      </c>
      <c r="C69" s="14">
        <f>SUM(C68)</f>
        <v>410000</v>
      </c>
      <c r="D69" s="14"/>
      <c r="E69" s="14"/>
      <c r="F69" s="14">
        <f t="shared" si="2"/>
        <v>410000</v>
      </c>
    </row>
    <row r="70" spans="1:6" x14ac:dyDescent="0.25">
      <c r="A70" s="32">
        <v>423911</v>
      </c>
      <c r="B70" s="22" t="s">
        <v>111</v>
      </c>
      <c r="C70" s="21">
        <v>400000</v>
      </c>
      <c r="D70" s="21"/>
      <c r="E70" s="21"/>
      <c r="F70" s="21">
        <f t="shared" si="2"/>
        <v>400000</v>
      </c>
    </row>
    <row r="71" spans="1:6" x14ac:dyDescent="0.25">
      <c r="A71" s="16">
        <v>423900</v>
      </c>
      <c r="B71" s="18" t="s">
        <v>42</v>
      </c>
      <c r="C71" s="14">
        <f>SUM(C70)</f>
        <v>400000</v>
      </c>
      <c r="D71" s="14"/>
      <c r="E71" s="14"/>
      <c r="F71" s="14">
        <f t="shared" si="2"/>
        <v>400000</v>
      </c>
    </row>
    <row r="72" spans="1:6" x14ac:dyDescent="0.25">
      <c r="A72" s="19">
        <v>424213</v>
      </c>
      <c r="B72" s="20" t="s">
        <v>84</v>
      </c>
      <c r="C72" s="36">
        <v>0</v>
      </c>
      <c r="D72" s="21">
        <v>700000</v>
      </c>
      <c r="E72" s="36"/>
      <c r="F72" s="36">
        <f>SUM(D72:E72)</f>
        <v>700000</v>
      </c>
    </row>
    <row r="73" spans="1:6" x14ac:dyDescent="0.25">
      <c r="A73" s="16">
        <v>424200</v>
      </c>
      <c r="B73" s="18" t="s">
        <v>82</v>
      </c>
      <c r="C73" s="14">
        <f>SUM(C72)</f>
        <v>0</v>
      </c>
      <c r="D73" s="14">
        <f>SUM(D72)</f>
        <v>700000</v>
      </c>
      <c r="E73" s="14"/>
      <c r="F73" s="14">
        <f>SUM(D73:E73)</f>
        <v>700000</v>
      </c>
    </row>
    <row r="74" spans="1:6" x14ac:dyDescent="0.25">
      <c r="A74" s="32">
        <v>424331</v>
      </c>
      <c r="B74" s="22" t="s">
        <v>91</v>
      </c>
      <c r="C74" s="21">
        <v>940000</v>
      </c>
      <c r="D74" s="21"/>
      <c r="E74" s="21"/>
      <c r="F74" s="21">
        <f t="shared" si="2"/>
        <v>940000</v>
      </c>
    </row>
    <row r="75" spans="1:6" x14ac:dyDescent="0.25">
      <c r="A75" s="17">
        <v>424300</v>
      </c>
      <c r="B75" s="23" t="s">
        <v>55</v>
      </c>
      <c r="C75" s="14">
        <f>SUM(C74)</f>
        <v>940000</v>
      </c>
      <c r="D75" s="14"/>
      <c r="E75" s="14"/>
      <c r="F75" s="14">
        <f t="shared" si="2"/>
        <v>940000</v>
      </c>
    </row>
    <row r="76" spans="1:6" x14ac:dyDescent="0.25">
      <c r="A76" s="32">
        <v>424911</v>
      </c>
      <c r="B76" s="22" t="s">
        <v>87</v>
      </c>
      <c r="C76" s="21">
        <v>900000</v>
      </c>
      <c r="D76" s="21"/>
      <c r="E76" s="21"/>
      <c r="F76" s="21">
        <f t="shared" si="2"/>
        <v>900000</v>
      </c>
    </row>
    <row r="77" spans="1:6" x14ac:dyDescent="0.25">
      <c r="A77" s="17">
        <v>424900</v>
      </c>
      <c r="B77" s="24" t="s">
        <v>56</v>
      </c>
      <c r="C77" s="14">
        <f>SUM(C76)</f>
        <v>900000</v>
      </c>
      <c r="D77" s="14"/>
      <c r="E77" s="14"/>
      <c r="F77" s="14">
        <f t="shared" si="2"/>
        <v>900000</v>
      </c>
    </row>
    <row r="78" spans="1:6" x14ac:dyDescent="0.25">
      <c r="A78" s="32">
        <v>425112</v>
      </c>
      <c r="B78" s="20" t="s">
        <v>45</v>
      </c>
      <c r="C78" s="37" t="s">
        <v>107</v>
      </c>
      <c r="D78" s="21"/>
      <c r="E78" s="21"/>
      <c r="F78" s="21">
        <f t="shared" si="2"/>
        <v>0</v>
      </c>
    </row>
    <row r="79" spans="1:6" x14ac:dyDescent="0.25">
      <c r="A79" s="32">
        <v>425119</v>
      </c>
      <c r="B79" s="20" t="s">
        <v>80</v>
      </c>
      <c r="C79" s="21">
        <v>330000</v>
      </c>
      <c r="D79" s="21"/>
      <c r="E79" s="21"/>
      <c r="F79" s="21">
        <f t="shared" ref="F79:F108" si="3">SUM(C79:E79)</f>
        <v>330000</v>
      </c>
    </row>
    <row r="80" spans="1:6" x14ac:dyDescent="0.25">
      <c r="A80" s="32">
        <v>425191</v>
      </c>
      <c r="B80" s="20" t="s">
        <v>90</v>
      </c>
      <c r="C80" s="21">
        <v>0</v>
      </c>
      <c r="D80" s="21"/>
      <c r="E80" s="21"/>
      <c r="F80" s="21">
        <f t="shared" si="3"/>
        <v>0</v>
      </c>
    </row>
    <row r="81" spans="1:6" x14ac:dyDescent="0.25">
      <c r="A81" s="17">
        <v>425100</v>
      </c>
      <c r="B81" s="18" t="s">
        <v>100</v>
      </c>
      <c r="C81" s="14">
        <f>SUM(C78:C80)</f>
        <v>330000</v>
      </c>
      <c r="D81" s="14"/>
      <c r="E81" s="14"/>
      <c r="F81" s="14">
        <f t="shared" si="3"/>
        <v>330000</v>
      </c>
    </row>
    <row r="82" spans="1:6" x14ac:dyDescent="0.25">
      <c r="A82" s="32">
        <v>425261</v>
      </c>
      <c r="B82" s="20" t="s">
        <v>23</v>
      </c>
      <c r="C82" s="21">
        <v>320000</v>
      </c>
      <c r="D82" s="21"/>
      <c r="E82" s="21"/>
      <c r="F82" s="21">
        <f t="shared" si="3"/>
        <v>320000</v>
      </c>
    </row>
    <row r="83" spans="1:6" x14ac:dyDescent="0.25">
      <c r="A83" s="16">
        <v>425200</v>
      </c>
      <c r="B83" s="18" t="s">
        <v>101</v>
      </c>
      <c r="C83" s="14">
        <f>SUM(C82)</f>
        <v>320000</v>
      </c>
      <c r="D83" s="14"/>
      <c r="E83" s="14"/>
      <c r="F83" s="14">
        <f t="shared" si="3"/>
        <v>320000</v>
      </c>
    </row>
    <row r="84" spans="1:6" x14ac:dyDescent="0.25">
      <c r="A84" s="32">
        <v>426111</v>
      </c>
      <c r="B84" s="20" t="s">
        <v>24</v>
      </c>
      <c r="C84" s="21">
        <v>330000</v>
      </c>
      <c r="D84" s="21"/>
      <c r="E84" s="21"/>
      <c r="F84" s="21">
        <f t="shared" si="3"/>
        <v>330000</v>
      </c>
    </row>
    <row r="85" spans="1:6" x14ac:dyDescent="0.25">
      <c r="A85" s="32">
        <v>426121</v>
      </c>
      <c r="B85" s="20" t="s">
        <v>25</v>
      </c>
      <c r="C85" s="21">
        <v>340000</v>
      </c>
      <c r="D85" s="21"/>
      <c r="E85" s="21"/>
      <c r="F85" s="21">
        <f t="shared" si="3"/>
        <v>340000</v>
      </c>
    </row>
    <row r="86" spans="1:6" x14ac:dyDescent="0.25">
      <c r="A86" s="32">
        <v>426131</v>
      </c>
      <c r="B86" s="20" t="s">
        <v>26</v>
      </c>
      <c r="C86" s="21">
        <v>50000</v>
      </c>
      <c r="D86" s="21"/>
      <c r="E86" s="21"/>
      <c r="F86" s="21">
        <f t="shared" si="3"/>
        <v>50000</v>
      </c>
    </row>
    <row r="87" spans="1:6" x14ac:dyDescent="0.25">
      <c r="A87" s="17">
        <v>426100</v>
      </c>
      <c r="B87" s="18" t="s">
        <v>57</v>
      </c>
      <c r="C87" s="14">
        <f>SUM(C84:C86)</f>
        <v>720000</v>
      </c>
      <c r="D87" s="14"/>
      <c r="E87" s="14"/>
      <c r="F87" s="14">
        <f t="shared" si="3"/>
        <v>720000</v>
      </c>
    </row>
    <row r="88" spans="1:6" x14ac:dyDescent="0.25">
      <c r="A88" s="32">
        <v>426311</v>
      </c>
      <c r="B88" s="20" t="s">
        <v>27</v>
      </c>
      <c r="C88" s="21">
        <v>230000</v>
      </c>
      <c r="D88" s="21"/>
      <c r="E88" s="21"/>
      <c r="F88" s="21">
        <f t="shared" si="3"/>
        <v>230000</v>
      </c>
    </row>
    <row r="89" spans="1:6" x14ac:dyDescent="0.25">
      <c r="A89" s="32">
        <v>426312</v>
      </c>
      <c r="B89" s="20" t="s">
        <v>28</v>
      </c>
      <c r="C89" s="21">
        <v>20000</v>
      </c>
      <c r="D89" s="21"/>
      <c r="E89" s="21"/>
      <c r="F89" s="21">
        <f t="shared" si="3"/>
        <v>20000</v>
      </c>
    </row>
    <row r="90" spans="1:6" x14ac:dyDescent="0.25">
      <c r="A90" s="17">
        <v>426300</v>
      </c>
      <c r="B90" s="18" t="s">
        <v>102</v>
      </c>
      <c r="C90" s="14">
        <f>SUM(C88:C89)</f>
        <v>250000</v>
      </c>
      <c r="D90" s="14"/>
      <c r="E90" s="14"/>
      <c r="F90" s="14">
        <f t="shared" si="3"/>
        <v>250000</v>
      </c>
    </row>
    <row r="91" spans="1:6" x14ac:dyDescent="0.25">
      <c r="A91" s="32">
        <v>426411</v>
      </c>
      <c r="B91" s="20" t="s">
        <v>29</v>
      </c>
      <c r="C91" s="21">
        <v>80000</v>
      </c>
      <c r="D91" s="21"/>
      <c r="E91" s="21"/>
      <c r="F91" s="21">
        <f t="shared" si="3"/>
        <v>80000</v>
      </c>
    </row>
    <row r="92" spans="1:6" x14ac:dyDescent="0.25">
      <c r="A92" s="32">
        <v>426412</v>
      </c>
      <c r="B92" s="20" t="s">
        <v>81</v>
      </c>
      <c r="C92" s="21">
        <v>180000</v>
      </c>
      <c r="D92" s="21"/>
      <c r="E92" s="21"/>
      <c r="F92" s="21">
        <f t="shared" si="3"/>
        <v>180000</v>
      </c>
    </row>
    <row r="93" spans="1:6" x14ac:dyDescent="0.25">
      <c r="A93" s="17">
        <v>426400</v>
      </c>
      <c r="B93" s="18" t="s">
        <v>58</v>
      </c>
      <c r="C93" s="14">
        <f>SUM(C91:C92)</f>
        <v>260000</v>
      </c>
      <c r="D93" s="14"/>
      <c r="E93" s="14"/>
      <c r="F93" s="14">
        <f t="shared" si="3"/>
        <v>260000</v>
      </c>
    </row>
    <row r="94" spans="1:6" x14ac:dyDescent="0.25">
      <c r="A94" s="32">
        <v>426611</v>
      </c>
      <c r="B94" s="20" t="s">
        <v>92</v>
      </c>
      <c r="C94" s="21">
        <v>400000</v>
      </c>
      <c r="D94" s="21"/>
      <c r="E94" s="21">
        <v>85000</v>
      </c>
      <c r="F94" s="21">
        <f t="shared" si="3"/>
        <v>485000</v>
      </c>
    </row>
    <row r="95" spans="1:6" x14ac:dyDescent="0.25">
      <c r="A95" s="17">
        <v>426600</v>
      </c>
      <c r="B95" s="18" t="s">
        <v>59</v>
      </c>
      <c r="C95" s="14">
        <f>SUM(C94)</f>
        <v>400000</v>
      </c>
      <c r="D95" s="14"/>
      <c r="E95" s="14">
        <f>SUM(E94)</f>
        <v>85000</v>
      </c>
      <c r="F95" s="14">
        <f t="shared" si="3"/>
        <v>485000</v>
      </c>
    </row>
    <row r="96" spans="1:6" x14ac:dyDescent="0.25">
      <c r="A96" s="32">
        <v>426811</v>
      </c>
      <c r="B96" s="20" t="s">
        <v>30</v>
      </c>
      <c r="C96" s="21">
        <v>830000</v>
      </c>
      <c r="D96" s="21"/>
      <c r="E96" s="21"/>
      <c r="F96" s="21">
        <f t="shared" si="3"/>
        <v>830000</v>
      </c>
    </row>
    <row r="97" spans="1:6" x14ac:dyDescent="0.25">
      <c r="A97" s="32">
        <v>426819</v>
      </c>
      <c r="B97" s="20" t="s">
        <v>31</v>
      </c>
      <c r="C97" s="21">
        <v>750000</v>
      </c>
      <c r="D97" s="21"/>
      <c r="E97" s="21"/>
      <c r="F97" s="21">
        <f t="shared" si="3"/>
        <v>750000</v>
      </c>
    </row>
    <row r="98" spans="1:6" x14ac:dyDescent="0.25">
      <c r="A98" s="32">
        <v>426823</v>
      </c>
      <c r="B98" s="20" t="s">
        <v>32</v>
      </c>
      <c r="C98" s="21">
        <v>12500000</v>
      </c>
      <c r="D98" s="21"/>
      <c r="E98" s="21"/>
      <c r="F98" s="21">
        <f t="shared" si="3"/>
        <v>12500000</v>
      </c>
    </row>
    <row r="99" spans="1:6" x14ac:dyDescent="0.25">
      <c r="A99" s="17">
        <v>426800</v>
      </c>
      <c r="B99" s="18" t="s">
        <v>103</v>
      </c>
      <c r="C99" s="14">
        <f>SUM(C96:C98)</f>
        <v>14080000</v>
      </c>
      <c r="D99" s="14"/>
      <c r="E99" s="14"/>
      <c r="F99" s="14">
        <f t="shared" si="3"/>
        <v>14080000</v>
      </c>
    </row>
    <row r="100" spans="1:6" x14ac:dyDescent="0.25">
      <c r="A100" s="32">
        <v>426911</v>
      </c>
      <c r="B100" s="20" t="s">
        <v>33</v>
      </c>
      <c r="C100" s="21">
        <v>350000</v>
      </c>
      <c r="D100" s="21"/>
      <c r="E100" s="21"/>
      <c r="F100" s="21">
        <f t="shared" si="3"/>
        <v>350000</v>
      </c>
    </row>
    <row r="101" spans="1:6" x14ac:dyDescent="0.25">
      <c r="A101" s="32">
        <v>426913</v>
      </c>
      <c r="B101" s="20" t="s">
        <v>34</v>
      </c>
      <c r="C101" s="21">
        <v>100000</v>
      </c>
      <c r="D101" s="21"/>
      <c r="E101" s="21"/>
      <c r="F101" s="21">
        <f t="shared" si="3"/>
        <v>100000</v>
      </c>
    </row>
    <row r="102" spans="1:6" x14ac:dyDescent="0.25">
      <c r="A102" s="32">
        <v>426919</v>
      </c>
      <c r="B102" s="20" t="s">
        <v>67</v>
      </c>
      <c r="C102" s="21">
        <v>60000</v>
      </c>
      <c r="D102" s="21"/>
      <c r="E102" s="21"/>
      <c r="F102" s="21">
        <f t="shared" si="3"/>
        <v>60000</v>
      </c>
    </row>
    <row r="103" spans="1:6" x14ac:dyDescent="0.25">
      <c r="A103" s="16">
        <v>426900</v>
      </c>
      <c r="B103" s="18" t="s">
        <v>60</v>
      </c>
      <c r="C103" s="14">
        <f>SUM(C100:C102)</f>
        <v>510000</v>
      </c>
      <c r="D103" s="14"/>
      <c r="E103" s="14"/>
      <c r="F103" s="14">
        <f t="shared" si="3"/>
        <v>510000</v>
      </c>
    </row>
    <row r="104" spans="1:6" x14ac:dyDescent="0.25">
      <c r="A104" s="32">
        <v>482191</v>
      </c>
      <c r="B104" s="20" t="s">
        <v>35</v>
      </c>
      <c r="C104" s="21">
        <v>10000</v>
      </c>
      <c r="D104" s="21"/>
      <c r="E104" s="21"/>
      <c r="F104" s="21">
        <f t="shared" si="3"/>
        <v>10000</v>
      </c>
    </row>
    <row r="105" spans="1:6" x14ac:dyDescent="0.25">
      <c r="A105" s="17">
        <v>482100</v>
      </c>
      <c r="B105" s="18" t="s">
        <v>35</v>
      </c>
      <c r="C105" s="14">
        <f>SUM(C104:C104)</f>
        <v>10000</v>
      </c>
      <c r="D105" s="14"/>
      <c r="E105" s="14"/>
      <c r="F105" s="14">
        <f t="shared" si="3"/>
        <v>10000</v>
      </c>
    </row>
    <row r="106" spans="1:6" x14ac:dyDescent="0.25">
      <c r="A106" s="32">
        <v>482211</v>
      </c>
      <c r="B106" s="20" t="s">
        <v>36</v>
      </c>
      <c r="C106" s="21">
        <v>20000</v>
      </c>
      <c r="D106" s="21"/>
      <c r="E106" s="21"/>
      <c r="F106" s="21">
        <f t="shared" si="3"/>
        <v>20000</v>
      </c>
    </row>
    <row r="107" spans="1:6" x14ac:dyDescent="0.25">
      <c r="A107" s="32">
        <v>482251</v>
      </c>
      <c r="B107" s="20" t="s">
        <v>37</v>
      </c>
      <c r="C107" s="21">
        <v>30000</v>
      </c>
      <c r="D107" s="21"/>
      <c r="E107" s="21"/>
      <c r="F107" s="21">
        <f t="shared" si="3"/>
        <v>30000</v>
      </c>
    </row>
    <row r="108" spans="1:6" x14ac:dyDescent="0.25">
      <c r="A108" s="16">
        <v>482200</v>
      </c>
      <c r="B108" s="26" t="s">
        <v>61</v>
      </c>
      <c r="C108" s="14">
        <f>SUM(C106:C107)</f>
        <v>50000</v>
      </c>
      <c r="D108" s="14"/>
      <c r="E108" s="14"/>
      <c r="F108" s="14">
        <f t="shared" si="3"/>
        <v>50000</v>
      </c>
    </row>
    <row r="109" spans="1:6" ht="15.75" customHeight="1" x14ac:dyDescent="0.25">
      <c r="A109" s="27">
        <v>511451</v>
      </c>
      <c r="B109" s="28" t="s">
        <v>68</v>
      </c>
      <c r="C109" s="29">
        <v>0</v>
      </c>
      <c r="D109" s="29"/>
      <c r="E109" s="29"/>
      <c r="F109" s="29">
        <f t="shared" ref="F109:F112" si="4">SUM(C109:E109)</f>
        <v>0</v>
      </c>
    </row>
    <row r="110" spans="1:6" ht="14.25" customHeight="1" x14ac:dyDescent="0.25">
      <c r="A110" s="16">
        <v>511400</v>
      </c>
      <c r="B110" s="26" t="s">
        <v>69</v>
      </c>
      <c r="C110" s="14">
        <f>SUM(C109)</f>
        <v>0</v>
      </c>
      <c r="D110" s="14"/>
      <c r="E110" s="14"/>
      <c r="F110" s="14">
        <f t="shared" si="4"/>
        <v>0</v>
      </c>
    </row>
    <row r="111" spans="1:6" x14ac:dyDescent="0.25">
      <c r="A111" s="32">
        <v>512611</v>
      </c>
      <c r="B111" s="20" t="s">
        <v>104</v>
      </c>
      <c r="C111" s="21">
        <v>300000</v>
      </c>
      <c r="D111" s="21"/>
      <c r="E111" s="21"/>
      <c r="F111" s="21">
        <f t="shared" si="4"/>
        <v>300000</v>
      </c>
    </row>
    <row r="112" spans="1:6" x14ac:dyDescent="0.25">
      <c r="A112" s="16">
        <v>512600</v>
      </c>
      <c r="B112" s="26" t="s">
        <v>105</v>
      </c>
      <c r="C112" s="14">
        <f>SUM(C111)</f>
        <v>300000</v>
      </c>
      <c r="D112" s="14"/>
      <c r="E112" s="14"/>
      <c r="F112" s="14">
        <f t="shared" si="4"/>
        <v>300000</v>
      </c>
    </row>
    <row r="113" spans="1:6" x14ac:dyDescent="0.25">
      <c r="A113" s="34"/>
      <c r="B113" s="18" t="s">
        <v>38</v>
      </c>
      <c r="C113" s="14">
        <f>SUM(C112+C110+C108+C105+C103+C99+C95+C93+C90+C87+C83+C81+C77+C75+C73+C71+C69+C67+C63+C59+C57+C53+C50+C46+C42+C38+C34+C32+C29+C27+C24+C23+C22)</f>
        <v>155365062</v>
      </c>
      <c r="D113" s="14">
        <f>SUM(D112+D110+D108+D105+D103+D99+D95+D93+D90+D87+D83+D81+D77+D75+D73+D71+D69+D67+D63+D59+D57+D53+D50+D46+D42+D38+D34+D32+D29+D27+D24+D23+D22)</f>
        <v>7155856</v>
      </c>
      <c r="E113" s="14">
        <f>SUM(E112+E110+E108+E105+E103+E99+E95+E93+E90+E87+E83+E81+E77+E75+E73+E71+E69+E67+E63+E59+E57+E53+E50+E46+E42+E38+E34+E32+E29+E27+E24+E23+E22)</f>
        <v>1450000</v>
      </c>
      <c r="F113" s="14">
        <f>SUM(E113+D113+C113)</f>
        <v>163970918</v>
      </c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10"/>
      <c r="C115" s="10"/>
      <c r="D115" s="10"/>
      <c r="E115" s="10"/>
      <c r="F115" s="10"/>
    </row>
    <row r="116" spans="1:6" x14ac:dyDescent="0.25">
      <c r="A116" s="10" t="s">
        <v>66</v>
      </c>
      <c r="B116" s="10"/>
      <c r="C116" s="10"/>
      <c r="D116" s="10" t="s">
        <v>77</v>
      </c>
      <c r="E116" s="10"/>
      <c r="F116" s="10"/>
    </row>
    <row r="117" spans="1:6" x14ac:dyDescent="0.25">
      <c r="A117" s="10"/>
      <c r="B117" s="10" t="s">
        <v>64</v>
      </c>
      <c r="C117" s="10"/>
      <c r="D117" s="10"/>
      <c r="E117" s="10"/>
      <c r="F117" s="10"/>
    </row>
    <row r="118" spans="1:6" x14ac:dyDescent="0.25">
      <c r="A118" s="11" t="s">
        <v>65</v>
      </c>
      <c r="B118" s="11"/>
      <c r="C118" s="11"/>
      <c r="D118" s="11" t="s">
        <v>78</v>
      </c>
      <c r="E118" s="11"/>
      <c r="F118" s="11"/>
    </row>
    <row r="119" spans="1:6" x14ac:dyDescent="0.25">
      <c r="A119" s="11"/>
      <c r="B119" s="10" t="s">
        <v>63</v>
      </c>
      <c r="C119" s="11"/>
      <c r="D119" s="10" t="s">
        <v>79</v>
      </c>
      <c r="E119" s="10"/>
      <c r="F119" s="10"/>
    </row>
    <row r="120" spans="1:6" x14ac:dyDescent="0.25">
      <c r="A120" s="11"/>
      <c r="B120" s="11"/>
      <c r="C120" s="11"/>
      <c r="D120" s="11"/>
      <c r="E120" s="11"/>
      <c r="F120" s="11"/>
    </row>
  </sheetData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19050</xdr:rowOff>
              </from>
              <to>
                <xdr:col>5</xdr:col>
                <xdr:colOff>838200</xdr:colOff>
                <xdr:row>4</xdr:row>
                <xdr:rowOff>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</dc:creator>
  <cp:lastModifiedBy>PU Nasa Radost</cp:lastModifiedBy>
  <cp:lastPrinted>2025-11-05T13:25:36Z</cp:lastPrinted>
  <dcterms:created xsi:type="dcterms:W3CDTF">2016-11-24T13:05:00Z</dcterms:created>
  <dcterms:modified xsi:type="dcterms:W3CDTF">2025-11-26T09:58:27Z</dcterms:modified>
</cp:coreProperties>
</file>